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435" firstSheet="2" activeTab="2"/>
  </bookViews>
  <sheets>
    <sheet name="1학년현장체험학습비" sheetId="1" r:id="rId1"/>
    <sheet name="2학년현장체험학습비" sheetId="2" r:id="rId2"/>
    <sheet name="3학년현장체험학습비" sheetId="3" r:id="rId3"/>
    <sheet name="4학년현장체험학습비" sheetId="4" r:id="rId4"/>
    <sheet name="5학년현장체험학습비" sheetId="5" r:id="rId5"/>
    <sheet name="6학년현장체험학습비" sheetId="6" r:id="rId6"/>
  </sheets>
  <definedNames>
    <definedName name="_xlnm.Print_Area" localSheetId="0">'1학년현장체험학습비'!$A$1:$M$21</definedName>
  </definedNames>
  <calcPr fullCalcOnLoad="1"/>
</workbook>
</file>

<file path=xl/sharedStrings.xml><?xml version="1.0" encoding="utf-8"?>
<sst xmlns="http://schemas.openxmlformats.org/spreadsheetml/2006/main" count="310" uniqueCount="75">
  <si>
    <t>2016학년도 1학년 현장학습비 수입.집행내역 및 계약현황</t>
  </si>
  <si>
    <t>계약기간</t>
  </si>
  <si>
    <t>차 량 비</t>
  </si>
  <si>
    <t>집행내역</t>
  </si>
  <si>
    <t>국고지원금</t>
  </si>
  <si>
    <t>미수납액</t>
  </si>
  <si>
    <t>비  고</t>
  </si>
  <si>
    <t>업 체 명</t>
  </si>
  <si>
    <t>잔액처리내역</t>
  </si>
  <si>
    <t>합  계</t>
  </si>
  <si>
    <t>계(A)</t>
  </si>
  <si>
    <t>집행액(B)</t>
  </si>
  <si>
    <t>일반대상자</t>
  </si>
  <si>
    <t>2. 집행내역</t>
  </si>
  <si>
    <t>지원및감면</t>
  </si>
  <si>
    <t>세부집행내역</t>
  </si>
  <si>
    <t>★ 여행기간</t>
  </si>
  <si>
    <t>계약방법</t>
  </si>
  <si>
    <t>예 비 비</t>
  </si>
  <si>
    <t>교육청 지원금</t>
  </si>
  <si>
    <t>입 장 료</t>
  </si>
  <si>
    <t>구  분</t>
  </si>
  <si>
    <t>★ 여행장소</t>
  </si>
  <si>
    <t>3. 계약현황</t>
  </si>
  <si>
    <t>학부모부담수입</t>
  </si>
  <si>
    <t>여행기간</t>
  </si>
  <si>
    <t>징수결정액</t>
  </si>
  <si>
    <t>계약금액</t>
  </si>
  <si>
    <t>국립과천과학관</t>
  </si>
  <si>
    <t>여행장소</t>
  </si>
  <si>
    <t>계약금액 : 2,450,000원
350,000원×7대×3일
※교사차량비 별도지급(177,100원)</t>
  </si>
  <si>
    <t>계약금액 : 2,590,000원
370,000원×7대×3일
※교사차량비 별도지급(171,080원)</t>
  </si>
  <si>
    <t>계약금액 : 2,450,000원
350,000원×7대×3일
※교사차량비 별도지급(163,400원)</t>
  </si>
  <si>
    <t>입장료:8,000원x175명=1,400,000원4,000원x3명=12,000원
1,412,000원</t>
  </si>
  <si>
    <t>계약금액 : 2,520,000원
360,000원×7대×3일
※교사차량비 별도지급(189,000원)</t>
  </si>
  <si>
    <t>금액</t>
  </si>
  <si>
    <t>인원</t>
  </si>
  <si>
    <t>차량</t>
  </si>
  <si>
    <t>수납액</t>
  </si>
  <si>
    <t>구분</t>
  </si>
  <si>
    <t>단가</t>
  </si>
  <si>
    <t>숙식</t>
  </si>
  <si>
    <t>비고</t>
  </si>
  <si>
    <t>계</t>
  </si>
  <si>
    <t>2016.05.17-05.19
(3일)</t>
  </si>
  <si>
    <t>45인승 7대×1일×370,000원
(교사차량비 171,080원제외)</t>
  </si>
  <si>
    <t>45인승 7대×1일×350,000원
(교사차량비 177,100원제외)</t>
  </si>
  <si>
    <t>45인승 7대×1일×350,000원
(교사차량비 163,400원제외)</t>
  </si>
  <si>
    <t>2016.04.12-04.15
(3일)</t>
  </si>
  <si>
    <t>2016.04.20-04.22
(3일)</t>
  </si>
  <si>
    <t>45인승(7대)x1일x360,000원=2,520,000원
(교사차량비 189,000원 제외)</t>
  </si>
  <si>
    <t>2016년 05월 17일(1,2반), 18일(3,4,5반), 18일(6,7반)</t>
  </si>
  <si>
    <t>2016년 4월 20일(1,2반), 21일(3,4,5반), 22일(6,7반)</t>
  </si>
  <si>
    <t>2016년 6월21일(3,4반), 24일(5,6,7반), 28일(1,2반)</t>
  </si>
  <si>
    <t>2016년 04월 12일 (3,4,5반), 14일(1,2반), 15일(6,7반)</t>
  </si>
  <si>
    <t>㈜ 한반도여행사
대표 신금자</t>
  </si>
  <si>
    <t>미참가자환불및불우이웃돕기성금</t>
  </si>
  <si>
    <t>2015학년도 6학년 현장학습 집행내역 및 계약현황</t>
  </si>
  <si>
    <t>2016학년도 2학년 현장학습 집행내역 및 계약현황</t>
  </si>
  <si>
    <t>2016학년도 4학년 현장학습 집행내역 및 계약현황</t>
  </si>
  <si>
    <t>동물공연관람료:565,600원(2,800원x202명)</t>
  </si>
  <si>
    <t>2016학년도 3학년 현장학습 집행내역 및 계약현황</t>
  </si>
  <si>
    <t>2016학년도 5학년 현장학습 집행내역 및 계약현황</t>
  </si>
  <si>
    <t>체험활동비:1,000원x185명</t>
  </si>
  <si>
    <t>체험활동비:4,500원x206명</t>
  </si>
  <si>
    <t>소액소의견적입찰</t>
  </si>
  <si>
    <t>1. 수    입</t>
  </si>
  <si>
    <t>집행잔액 및 처리내역</t>
  </si>
  <si>
    <t>집행잔액(A-B)</t>
  </si>
  <si>
    <t xml:space="preserve"> 능동어린이대공원</t>
  </si>
  <si>
    <t xml:space="preserve"> 과천서울대공원</t>
  </si>
  <si>
    <t xml:space="preserve">여행장소 : </t>
  </si>
  <si>
    <t xml:space="preserve">여행기간 : </t>
  </si>
  <si>
    <t>2016.06.21-06.28.
(3일)</t>
  </si>
  <si>
    <t>성남 잡월드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</si>
</sst>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top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vertical="center"/>
    </xf>
    <xf numFmtId="41" fontId="0" fillId="4" borderId="10" xfId="48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6" fillId="22" borderId="0" xfId="44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0" xfId="44" applyAlignment="1">
      <alignment horizontal="center" vertical="center"/>
    </xf>
    <xf numFmtId="41" fontId="6" fillId="22" borderId="10" xfId="44" applyNumberFormat="1" applyBorder="1" applyAlignment="1">
      <alignment vertical="center"/>
    </xf>
    <xf numFmtId="0" fontId="6" fillId="22" borderId="10" xfId="44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41" fontId="0" fillId="4" borderId="1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5" xfId="48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22" borderId="10" xfId="44" applyBorder="1" applyAlignment="1">
      <alignment horizontal="left" vertical="center"/>
    </xf>
    <xf numFmtId="0" fontId="6" fillId="21" borderId="2" xfId="42" applyFont="1" applyAlignment="1">
      <alignment horizontal="center" vertical="center"/>
    </xf>
    <xf numFmtId="0" fontId="6" fillId="22" borderId="13" xfId="44" applyBorder="1" applyAlignment="1">
      <alignment horizontal="center" vertical="center"/>
    </xf>
    <xf numFmtId="0" fontId="6" fillId="22" borderId="15" xfId="44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1" fontId="6" fillId="22" borderId="13" xfId="44" applyNumberFormat="1" applyBorder="1" applyAlignment="1">
      <alignment horizontal="center" vertical="center"/>
    </xf>
    <xf numFmtId="41" fontId="6" fillId="22" borderId="15" xfId="44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7">
      <selection activeCell="H11" sqref="H11"/>
    </sheetView>
  </sheetViews>
  <sheetFormatPr defaultColWidth="8.88671875" defaultRowHeight="30" customHeight="1"/>
  <cols>
    <col min="1" max="13" width="12.77734375" style="0" customWidth="1"/>
    <col min="14" max="14" width="10.77734375" style="0" customWidth="1"/>
  </cols>
  <sheetData>
    <row r="1" spans="1:14" s="1" customFormat="1" ht="30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16</v>
      </c>
      <c r="B3" s="3" t="s">
        <v>51</v>
      </c>
    </row>
    <row r="4" spans="1:2" ht="15" customHeight="1">
      <c r="A4" s="2" t="s">
        <v>22</v>
      </c>
      <c r="B4" s="19" t="s">
        <v>70</v>
      </c>
    </row>
    <row r="5" ht="15" customHeight="1"/>
    <row r="6" ht="15" customHeight="1">
      <c r="A6" s="3" t="s">
        <v>66</v>
      </c>
    </row>
    <row r="7" spans="1:13" s="4" customFormat="1" ht="15" customHeight="1">
      <c r="A7" s="64" t="s">
        <v>39</v>
      </c>
      <c r="B7" s="64" t="s">
        <v>26</v>
      </c>
      <c r="C7" s="64"/>
      <c r="D7" s="64"/>
      <c r="E7" s="64"/>
      <c r="F7" s="64"/>
      <c r="G7" s="64"/>
      <c r="H7" s="64"/>
      <c r="I7" s="64" t="s">
        <v>38</v>
      </c>
      <c r="J7" s="64"/>
      <c r="K7" s="64"/>
      <c r="L7" s="64" t="s">
        <v>5</v>
      </c>
      <c r="M7" s="64" t="s">
        <v>6</v>
      </c>
    </row>
    <row r="8" spans="1:13" s="4" customFormat="1" ht="15" customHeight="1">
      <c r="A8" s="64"/>
      <c r="B8" s="64" t="s">
        <v>24</v>
      </c>
      <c r="C8" s="64"/>
      <c r="D8" s="64"/>
      <c r="E8" s="64" t="s">
        <v>19</v>
      </c>
      <c r="F8" s="64"/>
      <c r="G8" s="64"/>
      <c r="H8" s="64" t="s">
        <v>43</v>
      </c>
      <c r="I8" s="64" t="s">
        <v>24</v>
      </c>
      <c r="J8" s="64" t="s">
        <v>19</v>
      </c>
      <c r="K8" s="64" t="s">
        <v>10</v>
      </c>
      <c r="L8" s="64"/>
      <c r="M8" s="64"/>
    </row>
    <row r="9" spans="1:13" s="4" customFormat="1" ht="15" customHeight="1">
      <c r="A9" s="64"/>
      <c r="B9" s="20" t="s">
        <v>36</v>
      </c>
      <c r="C9" s="20" t="s">
        <v>40</v>
      </c>
      <c r="D9" s="20" t="s">
        <v>35</v>
      </c>
      <c r="E9" s="20" t="s">
        <v>36</v>
      </c>
      <c r="F9" s="20" t="s">
        <v>40</v>
      </c>
      <c r="G9" s="20" t="s">
        <v>35</v>
      </c>
      <c r="H9" s="64"/>
      <c r="I9" s="64"/>
      <c r="J9" s="64"/>
      <c r="K9" s="64"/>
      <c r="L9" s="64"/>
      <c r="M9" s="64"/>
    </row>
    <row r="10" spans="1:13" ht="30" customHeight="1">
      <c r="A10" s="5" t="s">
        <v>14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12</v>
      </c>
      <c r="B11" s="10">
        <v>207</v>
      </c>
      <c r="C11" s="10">
        <v>13900</v>
      </c>
      <c r="D11" s="8">
        <f>B11*C11</f>
        <v>2877300</v>
      </c>
      <c r="E11" s="10"/>
      <c r="F11" s="8"/>
      <c r="G11" s="11"/>
      <c r="H11" s="11"/>
      <c r="I11" s="11">
        <v>2877300</v>
      </c>
      <c r="J11" s="11"/>
      <c r="K11" s="11">
        <v>2788300</v>
      </c>
      <c r="L11" s="11"/>
      <c r="M11" s="11"/>
    </row>
    <row r="12" spans="1:13" s="4" customFormat="1" ht="30" customHeight="1">
      <c r="A12" s="21" t="s">
        <v>9</v>
      </c>
      <c r="B12" s="22">
        <f>SUM(B10:B11)</f>
        <v>207</v>
      </c>
      <c r="C12" s="22"/>
      <c r="D12" s="22">
        <f>SUM(D10:D11)</f>
        <v>2877300</v>
      </c>
      <c r="E12" s="23"/>
      <c r="F12" s="23"/>
      <c r="G12" s="23">
        <f>SUM(G10:G11)</f>
        <v>0</v>
      </c>
      <c r="H12" s="22">
        <f>SUM(H10:H11)</f>
        <v>0</v>
      </c>
      <c r="I12" s="22">
        <f>SUM(I10:I11)</f>
        <v>2877300</v>
      </c>
      <c r="J12" s="22">
        <f>SUM(J10:J11)</f>
        <v>0</v>
      </c>
      <c r="K12" s="22">
        <f>SUM(K10:K11)</f>
        <v>2788300</v>
      </c>
      <c r="L12" s="22">
        <f>SUM(L10:L11)</f>
        <v>0</v>
      </c>
      <c r="M12" s="24"/>
    </row>
    <row r="13" ht="15" customHeight="1">
      <c r="B13" s="3"/>
    </row>
    <row r="14" ht="15" customHeight="1">
      <c r="A14" s="3" t="s">
        <v>13</v>
      </c>
    </row>
    <row r="15" spans="1:8" s="1" customFormat="1" ht="15" customHeight="1">
      <c r="A15" s="64" t="s">
        <v>3</v>
      </c>
      <c r="B15" s="64"/>
      <c r="C15" s="64"/>
      <c r="D15" s="64"/>
      <c r="E15" s="53" t="s">
        <v>67</v>
      </c>
      <c r="F15" s="54"/>
      <c r="G15" s="55"/>
      <c r="H15" s="64" t="s">
        <v>42</v>
      </c>
    </row>
    <row r="16" spans="1:8" s="1" customFormat="1" ht="15" customHeight="1">
      <c r="A16" s="64" t="s">
        <v>15</v>
      </c>
      <c r="B16" s="64"/>
      <c r="C16" s="64"/>
      <c r="D16" s="20" t="s">
        <v>11</v>
      </c>
      <c r="E16" s="53" t="s">
        <v>68</v>
      </c>
      <c r="F16" s="55"/>
      <c r="G16" s="20" t="s">
        <v>8</v>
      </c>
      <c r="H16" s="64"/>
    </row>
    <row r="17" spans="1:8" ht="48.75" customHeight="1">
      <c r="A17" s="16" t="s">
        <v>2</v>
      </c>
      <c r="B17" s="62" t="s">
        <v>47</v>
      </c>
      <c r="C17" s="63"/>
      <c r="D17" s="10">
        <v>2286600</v>
      </c>
      <c r="E17" s="60"/>
      <c r="F17" s="61"/>
      <c r="G17" s="9"/>
      <c r="H17" s="11"/>
    </row>
    <row r="18" spans="1:8" ht="59.25" customHeight="1">
      <c r="A18" s="17" t="s">
        <v>20</v>
      </c>
      <c r="B18" s="51" t="s">
        <v>60</v>
      </c>
      <c r="C18" s="52"/>
      <c r="D18" s="10">
        <v>565600</v>
      </c>
      <c r="E18" s="58"/>
      <c r="F18" s="59"/>
      <c r="G18" s="11"/>
      <c r="H18" s="11"/>
    </row>
    <row r="19" spans="1:8" ht="49.5" customHeight="1">
      <c r="A19" s="17" t="s">
        <v>18</v>
      </c>
      <c r="B19" s="62"/>
      <c r="C19" s="63"/>
      <c r="D19" s="10"/>
      <c r="E19" s="58"/>
      <c r="F19" s="59"/>
      <c r="G19" s="11"/>
      <c r="H19" s="11"/>
    </row>
    <row r="20" spans="1:8" s="4" customFormat="1" ht="30" customHeight="1">
      <c r="A20" s="65" t="s">
        <v>9</v>
      </c>
      <c r="B20" s="65"/>
      <c r="C20" s="65"/>
      <c r="D20" s="23">
        <f>SUM(D17:D19)</f>
        <v>2852200</v>
      </c>
      <c r="E20" s="56">
        <v>25100</v>
      </c>
      <c r="F20" s="57"/>
      <c r="G20" s="66" t="s">
        <v>56</v>
      </c>
      <c r="H20" s="67"/>
    </row>
    <row r="21" ht="15" customHeight="1"/>
    <row r="22" ht="15" customHeight="1">
      <c r="A22" s="18" t="s">
        <v>23</v>
      </c>
    </row>
    <row r="23" spans="1:13" s="25" customFormat="1" ht="19.5" customHeight="1">
      <c r="A23" s="26" t="s">
        <v>21</v>
      </c>
      <c r="B23" s="50" t="s">
        <v>7</v>
      </c>
      <c r="C23" s="50"/>
      <c r="D23" s="50" t="s">
        <v>1</v>
      </c>
      <c r="E23" s="50"/>
      <c r="F23" s="69" t="s">
        <v>27</v>
      </c>
      <c r="G23" s="69"/>
      <c r="H23" s="69"/>
      <c r="I23" s="50" t="s">
        <v>17</v>
      </c>
      <c r="J23" s="50"/>
      <c r="K23" s="50" t="s">
        <v>6</v>
      </c>
      <c r="L23" s="50"/>
      <c r="M23" s="50"/>
    </row>
    <row r="24" spans="1:13" ht="45.75" customHeight="1">
      <c r="A24" s="34" t="s">
        <v>37</v>
      </c>
      <c r="B24" s="46" t="s">
        <v>55</v>
      </c>
      <c r="C24" s="47"/>
      <c r="D24" s="79" t="s">
        <v>44</v>
      </c>
      <c r="E24" s="38"/>
      <c r="F24" s="48" t="s">
        <v>32</v>
      </c>
      <c r="G24" s="48"/>
      <c r="H24" s="48"/>
      <c r="I24" s="49" t="s">
        <v>65</v>
      </c>
      <c r="J24" s="49"/>
      <c r="K24" s="39"/>
      <c r="L24" s="39"/>
      <c r="M24" s="39"/>
    </row>
    <row r="25" spans="1:13" ht="29.25" customHeight="1">
      <c r="A25" s="5" t="s">
        <v>41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</sheetData>
  <sheetProtection/>
  <mergeCells count="41">
    <mergeCell ref="B18:C18"/>
    <mergeCell ref="E15:G15"/>
    <mergeCell ref="E20:F20"/>
    <mergeCell ref="E19:F19"/>
    <mergeCell ref="E18:F18"/>
    <mergeCell ref="E17:F17"/>
    <mergeCell ref="E16:F16"/>
    <mergeCell ref="B17:C17"/>
    <mergeCell ref="I8:I9"/>
    <mergeCell ref="A20:C20"/>
    <mergeCell ref="A16:C16"/>
    <mergeCell ref="A15:D15"/>
    <mergeCell ref="H15:H16"/>
    <mergeCell ref="B19:C19"/>
    <mergeCell ref="H8:H9"/>
    <mergeCell ref="G20:H20"/>
    <mergeCell ref="L7:L9"/>
    <mergeCell ref="M7:M9"/>
    <mergeCell ref="A1:N1"/>
    <mergeCell ref="A7:A9"/>
    <mergeCell ref="B8:D8"/>
    <mergeCell ref="E8:G8"/>
    <mergeCell ref="B7:H7"/>
    <mergeCell ref="I7:K7"/>
    <mergeCell ref="K8:K9"/>
    <mergeCell ref="J8:J9"/>
    <mergeCell ref="K24:M24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workbookViewId="0" topLeftCell="A17">
      <selection activeCell="A23" sqref="A23:IV25"/>
    </sheetView>
  </sheetViews>
  <sheetFormatPr defaultColWidth="8.88671875" defaultRowHeight="13.5"/>
  <cols>
    <col min="1" max="1" width="10.6640625" style="0" customWidth="1"/>
    <col min="2" max="2" width="11.10546875" style="0" customWidth="1"/>
    <col min="3" max="3" width="8.77734375" style="0" customWidth="1"/>
    <col min="4" max="8" width="11.10546875" style="0" customWidth="1"/>
    <col min="9" max="9" width="12.88671875" style="0" customWidth="1"/>
    <col min="10" max="13" width="11.10546875" style="0" customWidth="1"/>
  </cols>
  <sheetData>
    <row r="1" spans="1:14" s="1" customFormat="1" ht="30" customHeigh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25</v>
      </c>
      <c r="B3" s="3" t="s">
        <v>54</v>
      </c>
    </row>
    <row r="4" spans="1:2" ht="15" customHeight="1">
      <c r="A4" s="2" t="s">
        <v>29</v>
      </c>
      <c r="B4" s="3" t="s">
        <v>69</v>
      </c>
    </row>
    <row r="5" ht="7.5" customHeight="1"/>
    <row r="6" ht="15" customHeight="1">
      <c r="A6" s="3" t="s">
        <v>66</v>
      </c>
    </row>
    <row r="7" spans="1:13" s="25" customFormat="1" ht="15" customHeight="1">
      <c r="A7" s="50" t="s">
        <v>39</v>
      </c>
      <c r="B7" s="50" t="s">
        <v>26</v>
      </c>
      <c r="C7" s="50"/>
      <c r="D7" s="50"/>
      <c r="E7" s="50"/>
      <c r="F7" s="50"/>
      <c r="G7" s="50"/>
      <c r="H7" s="50"/>
      <c r="I7" s="50" t="s">
        <v>38</v>
      </c>
      <c r="J7" s="50"/>
      <c r="K7" s="50"/>
      <c r="L7" s="50" t="s">
        <v>5</v>
      </c>
      <c r="M7" s="50" t="s">
        <v>6</v>
      </c>
    </row>
    <row r="8" spans="1:13" s="25" customFormat="1" ht="15" customHeight="1">
      <c r="A8" s="50"/>
      <c r="B8" s="50" t="s">
        <v>24</v>
      </c>
      <c r="C8" s="50"/>
      <c r="D8" s="50"/>
      <c r="E8" s="50" t="s">
        <v>4</v>
      </c>
      <c r="F8" s="50"/>
      <c r="G8" s="50"/>
      <c r="H8" s="50" t="s">
        <v>43</v>
      </c>
      <c r="I8" s="50" t="s">
        <v>24</v>
      </c>
      <c r="J8" s="50" t="s">
        <v>4</v>
      </c>
      <c r="K8" s="50" t="s">
        <v>10</v>
      </c>
      <c r="L8" s="50"/>
      <c r="M8" s="50"/>
    </row>
    <row r="9" spans="1:13" s="25" customFormat="1" ht="15" customHeight="1">
      <c r="A9" s="50"/>
      <c r="B9" s="26" t="s">
        <v>36</v>
      </c>
      <c r="C9" s="26" t="s">
        <v>40</v>
      </c>
      <c r="D9" s="26" t="s">
        <v>35</v>
      </c>
      <c r="E9" s="26" t="s">
        <v>36</v>
      </c>
      <c r="F9" s="26" t="s">
        <v>40</v>
      </c>
      <c r="G9" s="26" t="s">
        <v>35</v>
      </c>
      <c r="H9" s="50"/>
      <c r="I9" s="50"/>
      <c r="J9" s="50"/>
      <c r="K9" s="50"/>
      <c r="L9" s="50"/>
      <c r="M9" s="50"/>
    </row>
    <row r="10" spans="1:13" ht="24" customHeight="1">
      <c r="A10" s="5" t="s">
        <v>14</v>
      </c>
      <c r="B10" s="6">
        <v>7</v>
      </c>
      <c r="C10" s="6">
        <v>11410</v>
      </c>
      <c r="D10" s="7">
        <f>B10*C10</f>
        <v>79870</v>
      </c>
      <c r="E10" s="8"/>
      <c r="F10" s="8"/>
      <c r="G10" s="8">
        <f>E10*F10</f>
        <v>0</v>
      </c>
      <c r="H10" s="9">
        <f>D10+D11+G10</f>
        <v>3357330</v>
      </c>
      <c r="I10" s="10">
        <v>79870</v>
      </c>
      <c r="J10" s="10"/>
      <c r="K10" s="9">
        <v>79870</v>
      </c>
      <c r="L10" s="9">
        <v>0</v>
      </c>
      <c r="M10" s="11"/>
    </row>
    <row r="11" spans="1:13" ht="24" customHeight="1">
      <c r="A11" s="5" t="s">
        <v>12</v>
      </c>
      <c r="B11" s="10">
        <v>206</v>
      </c>
      <c r="C11" s="10">
        <v>15910</v>
      </c>
      <c r="D11" s="8">
        <f>B11*C11</f>
        <v>3277460</v>
      </c>
      <c r="E11" s="10"/>
      <c r="F11" s="8"/>
      <c r="G11" s="11"/>
      <c r="H11" s="11"/>
      <c r="I11" s="11">
        <v>3277460</v>
      </c>
      <c r="J11" s="11"/>
      <c r="K11" s="11">
        <v>3277460</v>
      </c>
      <c r="L11" s="11"/>
      <c r="M11" s="11"/>
    </row>
    <row r="12" spans="1:13" s="4" customFormat="1" ht="24" customHeight="1">
      <c r="A12" s="12" t="s">
        <v>9</v>
      </c>
      <c r="B12" s="13">
        <f>SUM(B10:B11)</f>
        <v>213</v>
      </c>
      <c r="C12" s="13"/>
      <c r="D12" s="13">
        <f>SUM(D10:D11)</f>
        <v>3357330</v>
      </c>
      <c r="E12" s="14"/>
      <c r="F12" s="14"/>
      <c r="G12" s="14">
        <f>SUM(G10:G11)</f>
        <v>0</v>
      </c>
      <c r="H12" s="13">
        <f>SUM(H10:H11)</f>
        <v>3357330</v>
      </c>
      <c r="I12" s="13">
        <f>SUM(I10:I11)</f>
        <v>3357330</v>
      </c>
      <c r="J12" s="13">
        <f>SUM(J10:J11)</f>
        <v>0</v>
      </c>
      <c r="K12" s="13">
        <f>SUM(K10:K11)</f>
        <v>3357330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13</v>
      </c>
    </row>
    <row r="15" spans="1:8" s="27" customFormat="1" ht="15" customHeight="1">
      <c r="A15" s="50" t="s">
        <v>3</v>
      </c>
      <c r="B15" s="50"/>
      <c r="C15" s="50"/>
      <c r="D15" s="50"/>
      <c r="E15" s="70" t="s">
        <v>67</v>
      </c>
      <c r="F15" s="70"/>
      <c r="G15" s="70"/>
      <c r="H15" s="50" t="s">
        <v>42</v>
      </c>
    </row>
    <row r="16" spans="1:8" s="27" customFormat="1" ht="15" customHeight="1">
      <c r="A16" s="50" t="s">
        <v>15</v>
      </c>
      <c r="B16" s="50"/>
      <c r="C16" s="50"/>
      <c r="D16" s="26" t="s">
        <v>11</v>
      </c>
      <c r="E16" s="71" t="s">
        <v>68</v>
      </c>
      <c r="F16" s="72"/>
      <c r="G16" s="26" t="s">
        <v>8</v>
      </c>
      <c r="H16" s="50"/>
    </row>
    <row r="17" spans="1:8" ht="41.25" customHeight="1">
      <c r="A17" s="16" t="s">
        <v>2</v>
      </c>
      <c r="B17" s="62" t="s">
        <v>45</v>
      </c>
      <c r="C17" s="63"/>
      <c r="D17" s="10">
        <v>2418920</v>
      </c>
      <c r="E17" s="60"/>
      <c r="F17" s="61"/>
      <c r="G17" s="9"/>
      <c r="H17" s="11"/>
    </row>
    <row r="18" spans="1:8" ht="38.25" customHeight="1">
      <c r="A18" s="17" t="s">
        <v>20</v>
      </c>
      <c r="B18" s="73" t="s">
        <v>64</v>
      </c>
      <c r="C18" s="74"/>
      <c r="D18" s="10">
        <v>927000</v>
      </c>
      <c r="E18" s="58"/>
      <c r="F18" s="59"/>
      <c r="G18" s="11"/>
      <c r="H18" s="11"/>
    </row>
    <row r="19" spans="1:8" ht="26.25" customHeight="1">
      <c r="A19" s="17" t="s">
        <v>18</v>
      </c>
      <c r="B19" s="62"/>
      <c r="C19" s="63"/>
      <c r="D19" s="10"/>
      <c r="E19" s="58"/>
      <c r="F19" s="59"/>
      <c r="G19" s="11"/>
      <c r="H19" s="11"/>
    </row>
    <row r="20" spans="1:8" s="25" customFormat="1" ht="30" customHeight="1">
      <c r="A20" s="50" t="s">
        <v>9</v>
      </c>
      <c r="B20" s="50"/>
      <c r="C20" s="50"/>
      <c r="D20" s="28">
        <f>SUM(D17:D19)</f>
        <v>3345920</v>
      </c>
      <c r="E20" s="75">
        <f>K12-D20</f>
        <v>11410</v>
      </c>
      <c r="F20" s="76"/>
      <c r="G20" s="28" t="s">
        <v>56</v>
      </c>
      <c r="H20" s="29"/>
    </row>
    <row r="21" ht="15" customHeight="1"/>
    <row r="22" ht="15" customHeight="1">
      <c r="A22" s="18" t="s">
        <v>23</v>
      </c>
    </row>
    <row r="23" spans="1:13" s="25" customFormat="1" ht="19.5" customHeight="1">
      <c r="A23" s="26" t="s">
        <v>21</v>
      </c>
      <c r="B23" s="50" t="s">
        <v>7</v>
      </c>
      <c r="C23" s="50"/>
      <c r="D23" s="50" t="s">
        <v>1</v>
      </c>
      <c r="E23" s="50"/>
      <c r="F23" s="69" t="s">
        <v>27</v>
      </c>
      <c r="G23" s="69"/>
      <c r="H23" s="69"/>
      <c r="I23" s="50" t="s">
        <v>17</v>
      </c>
      <c r="J23" s="50"/>
      <c r="K23" s="50" t="s">
        <v>6</v>
      </c>
      <c r="L23" s="50"/>
      <c r="M23" s="50"/>
    </row>
    <row r="24" spans="1:13" ht="45.75" customHeight="1">
      <c r="A24" s="34" t="s">
        <v>37</v>
      </c>
      <c r="B24" s="77" t="s">
        <v>55</v>
      </c>
      <c r="C24" s="47"/>
      <c r="D24" s="78" t="s">
        <v>48</v>
      </c>
      <c r="E24" s="38"/>
      <c r="F24" s="48" t="s">
        <v>31</v>
      </c>
      <c r="G24" s="48"/>
      <c r="H24" s="48"/>
      <c r="I24" s="49" t="s">
        <v>65</v>
      </c>
      <c r="J24" s="49"/>
      <c r="K24" s="39"/>
      <c r="L24" s="39"/>
      <c r="M24" s="39"/>
    </row>
    <row r="25" spans="1:13" ht="29.25" customHeight="1">
      <c r="A25" s="5" t="s">
        <v>41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75" workbookViewId="0" topLeftCell="A1">
      <selection activeCell="F24" sqref="F24:H24"/>
    </sheetView>
  </sheetViews>
  <sheetFormatPr defaultColWidth="8.88671875" defaultRowHeight="13.5"/>
  <cols>
    <col min="1" max="1" width="10.88671875" style="0" customWidth="1"/>
    <col min="2" max="2" width="10.77734375" style="0" customWidth="1"/>
    <col min="3" max="3" width="11.21484375" style="0" customWidth="1"/>
    <col min="4" max="4" width="12.88671875" style="0" customWidth="1"/>
    <col min="7" max="7" width="13.5546875" style="0" customWidth="1"/>
    <col min="8" max="8" width="13.21484375" style="0" customWidth="1"/>
    <col min="9" max="9" width="14.21484375" style="0" customWidth="1"/>
    <col min="10" max="11" width="11.88671875" style="0" customWidth="1"/>
  </cols>
  <sheetData>
    <row r="1" spans="1:14" s="1" customFormat="1" ht="30" customHeight="1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25</v>
      </c>
      <c r="B3" s="3"/>
    </row>
    <row r="4" spans="1:2" ht="15" customHeight="1">
      <c r="A4" s="2" t="s">
        <v>29</v>
      </c>
      <c r="B4" s="3"/>
    </row>
    <row r="5" ht="15" customHeight="1"/>
    <row r="6" ht="15" customHeight="1">
      <c r="A6" s="3" t="s">
        <v>66</v>
      </c>
    </row>
    <row r="7" spans="1:13" s="25" customFormat="1" ht="15" customHeight="1">
      <c r="A7" s="50" t="s">
        <v>39</v>
      </c>
      <c r="B7" s="50" t="s">
        <v>26</v>
      </c>
      <c r="C7" s="50"/>
      <c r="D7" s="50"/>
      <c r="E7" s="50"/>
      <c r="F7" s="50"/>
      <c r="G7" s="50"/>
      <c r="H7" s="50"/>
      <c r="I7" s="50" t="s">
        <v>38</v>
      </c>
      <c r="J7" s="50"/>
      <c r="K7" s="50"/>
      <c r="L7" s="50" t="s">
        <v>5</v>
      </c>
      <c r="M7" s="50" t="s">
        <v>6</v>
      </c>
    </row>
    <row r="8" spans="1:13" s="25" customFormat="1" ht="15" customHeight="1">
      <c r="A8" s="50"/>
      <c r="B8" s="50" t="s">
        <v>24</v>
      </c>
      <c r="C8" s="50"/>
      <c r="D8" s="50"/>
      <c r="E8" s="50" t="s">
        <v>4</v>
      </c>
      <c r="F8" s="50"/>
      <c r="G8" s="50"/>
      <c r="H8" s="50" t="s">
        <v>43</v>
      </c>
      <c r="I8" s="50" t="s">
        <v>24</v>
      </c>
      <c r="J8" s="50" t="s">
        <v>4</v>
      </c>
      <c r="K8" s="50" t="s">
        <v>10</v>
      </c>
      <c r="L8" s="50"/>
      <c r="M8" s="50"/>
    </row>
    <row r="9" spans="1:13" s="25" customFormat="1" ht="15" customHeight="1">
      <c r="A9" s="50"/>
      <c r="B9" s="30" t="s">
        <v>36</v>
      </c>
      <c r="C9" s="30" t="s">
        <v>40</v>
      </c>
      <c r="D9" s="30" t="s">
        <v>35</v>
      </c>
      <c r="E9" s="30" t="s">
        <v>36</v>
      </c>
      <c r="F9" s="30" t="s">
        <v>40</v>
      </c>
      <c r="G9" s="30" t="s">
        <v>35</v>
      </c>
      <c r="H9" s="50"/>
      <c r="I9" s="50"/>
      <c r="J9" s="50"/>
      <c r="K9" s="50"/>
      <c r="L9" s="50"/>
      <c r="M9" s="50"/>
    </row>
    <row r="10" spans="1:13" ht="30" customHeight="1">
      <c r="A10" s="5" t="s">
        <v>14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>
        <f>D10+D11+G10</f>
        <v>0</v>
      </c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12</v>
      </c>
      <c r="B11" s="10"/>
      <c r="C11" s="10"/>
      <c r="D11" s="8">
        <f>B11*C11</f>
        <v>0</v>
      </c>
      <c r="E11" s="10"/>
      <c r="F11" s="8"/>
      <c r="G11" s="11"/>
      <c r="H11" s="11"/>
      <c r="I11" s="32"/>
      <c r="J11" s="11"/>
      <c r="K11" s="32"/>
      <c r="L11" s="11"/>
      <c r="M11" s="11"/>
    </row>
    <row r="12" spans="1:13" s="4" customFormat="1" ht="30" customHeight="1">
      <c r="A12" s="12" t="s">
        <v>9</v>
      </c>
      <c r="B12" s="13"/>
      <c r="C12" s="13"/>
      <c r="D12" s="13">
        <f>SUM(D10:D11)</f>
        <v>0</v>
      </c>
      <c r="E12" s="14"/>
      <c r="F12" s="14"/>
      <c r="G12" s="14">
        <f>SUM(G10:G11)</f>
        <v>0</v>
      </c>
      <c r="H12" s="13">
        <f>SUM(H10:H11)</f>
        <v>0</v>
      </c>
      <c r="I12" s="13">
        <f>SUM(I10:I11)</f>
        <v>0</v>
      </c>
      <c r="J12" s="13">
        <f>SUM(J10:J11)</f>
        <v>0</v>
      </c>
      <c r="K12" s="13">
        <f>SUM(K10:K11)</f>
        <v>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13</v>
      </c>
    </row>
    <row r="15" spans="1:8" s="27" customFormat="1" ht="15" customHeight="1">
      <c r="A15" s="50" t="s">
        <v>3</v>
      </c>
      <c r="B15" s="50"/>
      <c r="C15" s="50"/>
      <c r="D15" s="50"/>
      <c r="E15" s="70" t="s">
        <v>67</v>
      </c>
      <c r="F15" s="70"/>
      <c r="G15" s="70"/>
      <c r="H15" s="50" t="s">
        <v>42</v>
      </c>
    </row>
    <row r="16" spans="1:8" s="27" customFormat="1" ht="15" customHeight="1">
      <c r="A16" s="50" t="s">
        <v>15</v>
      </c>
      <c r="B16" s="50"/>
      <c r="C16" s="50"/>
      <c r="D16" s="30" t="s">
        <v>11</v>
      </c>
      <c r="E16" s="71" t="s">
        <v>68</v>
      </c>
      <c r="F16" s="72"/>
      <c r="G16" s="30" t="s">
        <v>8</v>
      </c>
      <c r="H16" s="50"/>
    </row>
    <row r="17" spans="1:8" ht="44.25" customHeight="1">
      <c r="A17" s="16" t="s">
        <v>2</v>
      </c>
      <c r="B17" s="62"/>
      <c r="C17" s="63"/>
      <c r="D17" s="10"/>
      <c r="E17" s="60"/>
      <c r="F17" s="61"/>
      <c r="G17" s="9"/>
      <c r="H17" s="11"/>
    </row>
    <row r="18" spans="1:8" ht="54" customHeight="1">
      <c r="A18" s="17" t="s">
        <v>20</v>
      </c>
      <c r="B18" s="73"/>
      <c r="C18" s="74"/>
      <c r="D18" s="10"/>
      <c r="E18" s="58"/>
      <c r="F18" s="59"/>
      <c r="G18" s="11"/>
      <c r="H18" s="11"/>
    </row>
    <row r="19" spans="1:8" ht="49.5" customHeight="1">
      <c r="A19" s="17" t="s">
        <v>18</v>
      </c>
      <c r="B19" s="62"/>
      <c r="C19" s="63"/>
      <c r="D19" s="10"/>
      <c r="E19" s="58"/>
      <c r="F19" s="59"/>
      <c r="G19" s="11"/>
      <c r="H19" s="11"/>
    </row>
    <row r="20" spans="1:8" s="25" customFormat="1" ht="30" customHeight="1">
      <c r="A20" s="50" t="s">
        <v>9</v>
      </c>
      <c r="B20" s="50"/>
      <c r="C20" s="50"/>
      <c r="D20" s="28">
        <f>SUM(D17:D19)</f>
        <v>0</v>
      </c>
      <c r="E20" s="75">
        <f>K12-D20</f>
        <v>0</v>
      </c>
      <c r="F20" s="76"/>
      <c r="G20" s="28" t="s">
        <v>56</v>
      </c>
      <c r="H20" s="29"/>
    </row>
    <row r="21" ht="15" customHeight="1"/>
    <row r="22" ht="15" customHeight="1">
      <c r="A22" s="18" t="s">
        <v>23</v>
      </c>
    </row>
    <row r="23" spans="1:13" s="25" customFormat="1" ht="19.5" customHeight="1">
      <c r="A23" s="30" t="s">
        <v>21</v>
      </c>
      <c r="B23" s="50" t="s">
        <v>7</v>
      </c>
      <c r="C23" s="50"/>
      <c r="D23" s="50" t="s">
        <v>1</v>
      </c>
      <c r="E23" s="50"/>
      <c r="F23" s="69" t="s">
        <v>27</v>
      </c>
      <c r="G23" s="69"/>
      <c r="H23" s="69"/>
      <c r="I23" s="50" t="s">
        <v>17</v>
      </c>
      <c r="J23" s="50"/>
      <c r="K23" s="50" t="s">
        <v>6</v>
      </c>
      <c r="L23" s="50"/>
      <c r="M23" s="50"/>
    </row>
    <row r="24" spans="1:13" ht="49.5" customHeight="1">
      <c r="A24" s="44" t="s">
        <v>37</v>
      </c>
      <c r="B24" s="35"/>
      <c r="C24" s="36"/>
      <c r="D24" s="37"/>
      <c r="E24" s="38"/>
      <c r="F24" s="48"/>
      <c r="G24" s="48"/>
      <c r="H24" s="48"/>
      <c r="I24" s="49" t="s">
        <v>65</v>
      </c>
      <c r="J24" s="49"/>
      <c r="K24" s="39"/>
      <c r="L24" s="39"/>
      <c r="M24" s="39"/>
    </row>
    <row r="25" spans="1:13" ht="49.5" customHeight="1">
      <c r="A25" s="45"/>
      <c r="B25" s="46"/>
      <c r="C25" s="47"/>
      <c r="D25" s="37"/>
      <c r="E25" s="38"/>
      <c r="F25" s="48"/>
      <c r="G25" s="48"/>
      <c r="H25" s="48"/>
      <c r="I25" s="49"/>
      <c r="J25" s="49"/>
      <c r="K25" s="39"/>
      <c r="L25" s="39"/>
      <c r="M25" s="39"/>
    </row>
    <row r="26" spans="1:13" ht="49.5" customHeight="1">
      <c r="A26" s="5" t="s">
        <v>41</v>
      </c>
      <c r="B26" s="35"/>
      <c r="C26" s="36"/>
      <c r="D26" s="37"/>
      <c r="E26" s="38"/>
      <c r="F26" s="39"/>
      <c r="G26" s="39"/>
      <c r="H26" s="39"/>
      <c r="I26" s="40"/>
      <c r="J26" s="40"/>
      <c r="K26" s="41"/>
      <c r="L26" s="42"/>
      <c r="M26" s="43"/>
    </row>
    <row r="27" ht="30" customHeight="1"/>
    <row r="28" ht="30" customHeight="1"/>
  </sheetData>
  <sheetProtection/>
  <mergeCells count="46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A20:C20"/>
    <mergeCell ref="E20:F20"/>
    <mergeCell ref="B23:C23"/>
    <mergeCell ref="D23:E23"/>
    <mergeCell ref="F23:H23"/>
    <mergeCell ref="I23:J23"/>
    <mergeCell ref="K23:M23"/>
    <mergeCell ref="A24:A25"/>
    <mergeCell ref="B24:C24"/>
    <mergeCell ref="D24:E24"/>
    <mergeCell ref="F24:H24"/>
    <mergeCell ref="I24:J24"/>
    <mergeCell ref="K24:M24"/>
    <mergeCell ref="B25:C25"/>
    <mergeCell ref="D25:E25"/>
    <mergeCell ref="F25:H25"/>
    <mergeCell ref="I25:J25"/>
    <mergeCell ref="K25:M25"/>
    <mergeCell ref="B26:C26"/>
    <mergeCell ref="D26:E26"/>
    <mergeCell ref="F26:H26"/>
    <mergeCell ref="I26:J26"/>
    <mergeCell ref="K26:M26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workbookViewId="0" topLeftCell="A10">
      <selection activeCell="A22" sqref="A22:IV25"/>
    </sheetView>
  </sheetViews>
  <sheetFormatPr defaultColWidth="8.88671875" defaultRowHeight="13.5"/>
  <cols>
    <col min="1" max="1" width="11.88671875" style="0" customWidth="1"/>
    <col min="2" max="2" width="12.21484375" style="0" customWidth="1"/>
    <col min="3" max="3" width="11.77734375" style="0" customWidth="1"/>
    <col min="4" max="4" width="13.77734375" style="0" customWidth="1"/>
    <col min="8" max="8" width="13.5546875" style="0" customWidth="1"/>
    <col min="9" max="9" width="11.6640625" style="0" customWidth="1"/>
    <col min="11" max="11" width="12.5546875" style="0" customWidth="1"/>
  </cols>
  <sheetData>
    <row r="1" spans="1:14" s="1" customFormat="1" ht="30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25</v>
      </c>
      <c r="B3" s="3" t="s">
        <v>52</v>
      </c>
    </row>
    <row r="4" spans="1:2" ht="15" customHeight="1">
      <c r="A4" s="2" t="s">
        <v>29</v>
      </c>
      <c r="B4" s="3" t="s">
        <v>28</v>
      </c>
    </row>
    <row r="5" ht="15" customHeight="1"/>
    <row r="6" ht="15" customHeight="1">
      <c r="A6" s="3" t="s">
        <v>66</v>
      </c>
    </row>
    <row r="7" spans="1:13" s="25" customFormat="1" ht="15" customHeight="1">
      <c r="A7" s="50" t="s">
        <v>39</v>
      </c>
      <c r="B7" s="50" t="s">
        <v>26</v>
      </c>
      <c r="C7" s="50"/>
      <c r="D7" s="50"/>
      <c r="E7" s="50"/>
      <c r="F7" s="50"/>
      <c r="G7" s="50"/>
      <c r="H7" s="50"/>
      <c r="I7" s="50" t="s">
        <v>38</v>
      </c>
      <c r="J7" s="50"/>
      <c r="K7" s="50"/>
      <c r="L7" s="50" t="s">
        <v>5</v>
      </c>
      <c r="M7" s="50" t="s">
        <v>6</v>
      </c>
    </row>
    <row r="8" spans="1:13" s="25" customFormat="1" ht="15" customHeight="1">
      <c r="A8" s="50"/>
      <c r="B8" s="50" t="s">
        <v>24</v>
      </c>
      <c r="C8" s="50"/>
      <c r="D8" s="50"/>
      <c r="E8" s="50" t="s">
        <v>4</v>
      </c>
      <c r="F8" s="50"/>
      <c r="G8" s="50"/>
      <c r="H8" s="50" t="s">
        <v>43</v>
      </c>
      <c r="I8" s="50" t="s">
        <v>24</v>
      </c>
      <c r="J8" s="50" t="s">
        <v>4</v>
      </c>
      <c r="K8" s="50" t="s">
        <v>10</v>
      </c>
      <c r="L8" s="50"/>
      <c r="M8" s="50"/>
    </row>
    <row r="9" spans="1:13" s="25" customFormat="1" ht="15" customHeight="1">
      <c r="A9" s="50"/>
      <c r="B9" s="30" t="s">
        <v>36</v>
      </c>
      <c r="C9" s="30" t="s">
        <v>40</v>
      </c>
      <c r="D9" s="30" t="s">
        <v>35</v>
      </c>
      <c r="E9" s="30" t="s">
        <v>36</v>
      </c>
      <c r="F9" s="30" t="s">
        <v>40</v>
      </c>
      <c r="G9" s="30" t="s">
        <v>35</v>
      </c>
      <c r="H9" s="50"/>
      <c r="I9" s="50"/>
      <c r="J9" s="50"/>
      <c r="K9" s="50"/>
      <c r="L9" s="50"/>
      <c r="M9" s="50"/>
    </row>
    <row r="10" spans="1:13" ht="30" customHeight="1">
      <c r="A10" s="5" t="s">
        <v>14</v>
      </c>
      <c r="B10" s="6">
        <v>10</v>
      </c>
      <c r="C10" s="6">
        <v>12400</v>
      </c>
      <c r="D10" s="7">
        <f>B10*C10</f>
        <v>124000</v>
      </c>
      <c r="E10" s="8"/>
      <c r="F10" s="8"/>
      <c r="G10" s="8">
        <f>E10*F10</f>
        <v>0</v>
      </c>
      <c r="H10" s="9"/>
      <c r="I10" s="10">
        <v>124000</v>
      </c>
      <c r="J10" s="10"/>
      <c r="K10" s="9">
        <f>SUM(I10:J10)</f>
        <v>124000</v>
      </c>
      <c r="L10" s="9">
        <v>0</v>
      </c>
      <c r="M10" s="11"/>
    </row>
    <row r="11" spans="1:13" ht="30" customHeight="1">
      <c r="A11" s="5" t="s">
        <v>12</v>
      </c>
      <c r="B11" s="10">
        <v>181</v>
      </c>
      <c r="C11" s="10">
        <v>12900</v>
      </c>
      <c r="D11" s="8">
        <f>B11*C11</f>
        <v>2334900</v>
      </c>
      <c r="E11" s="10"/>
      <c r="F11" s="8"/>
      <c r="G11" s="11"/>
      <c r="H11" s="11"/>
      <c r="I11" s="32">
        <v>2334900</v>
      </c>
      <c r="J11" s="11"/>
      <c r="K11" s="32">
        <v>2334900</v>
      </c>
      <c r="L11" s="11"/>
      <c r="M11" s="11"/>
    </row>
    <row r="12" spans="1:13" s="4" customFormat="1" ht="30" customHeight="1">
      <c r="A12" s="12" t="s">
        <v>9</v>
      </c>
      <c r="B12" s="13">
        <f>SUM(B10:B11)</f>
        <v>191</v>
      </c>
      <c r="C12" s="13"/>
      <c r="D12" s="13">
        <f>SUM(D10:D11)</f>
        <v>2458900</v>
      </c>
      <c r="E12" s="14"/>
      <c r="F12" s="14"/>
      <c r="G12" s="14">
        <f>SUM(G10:G11)</f>
        <v>0</v>
      </c>
      <c r="H12" s="13">
        <f>SUM(H10:H11)</f>
        <v>0</v>
      </c>
      <c r="I12" s="13">
        <f>SUM(I10:I11)</f>
        <v>2458900</v>
      </c>
      <c r="J12" s="13">
        <f>SUM(J10:J11)</f>
        <v>0</v>
      </c>
      <c r="K12" s="13">
        <v>2458900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13</v>
      </c>
    </row>
    <row r="15" spans="1:8" s="27" customFormat="1" ht="15" customHeight="1">
      <c r="A15" s="50" t="s">
        <v>3</v>
      </c>
      <c r="B15" s="50"/>
      <c r="C15" s="50"/>
      <c r="D15" s="50"/>
      <c r="E15" s="70" t="s">
        <v>67</v>
      </c>
      <c r="F15" s="70"/>
      <c r="G15" s="70"/>
      <c r="H15" s="50" t="s">
        <v>42</v>
      </c>
    </row>
    <row r="16" spans="1:8" s="27" customFormat="1" ht="15" customHeight="1">
      <c r="A16" s="50" t="s">
        <v>15</v>
      </c>
      <c r="B16" s="50"/>
      <c r="C16" s="50"/>
      <c r="D16" s="26" t="s">
        <v>11</v>
      </c>
      <c r="E16" s="71" t="s">
        <v>68</v>
      </c>
      <c r="F16" s="72"/>
      <c r="G16" s="26" t="s">
        <v>8</v>
      </c>
      <c r="H16" s="50"/>
    </row>
    <row r="17" spans="1:8" ht="41.25" customHeight="1">
      <c r="A17" s="16" t="s">
        <v>2</v>
      </c>
      <c r="B17" s="62" t="s">
        <v>46</v>
      </c>
      <c r="C17" s="63"/>
      <c r="D17" s="10">
        <v>2272900</v>
      </c>
      <c r="E17" s="60"/>
      <c r="F17" s="61"/>
      <c r="G17" s="9"/>
      <c r="H17" s="11"/>
    </row>
    <row r="18" spans="1:8" ht="38.25" customHeight="1">
      <c r="A18" s="17" t="s">
        <v>20</v>
      </c>
      <c r="B18" s="73" t="s">
        <v>63</v>
      </c>
      <c r="C18" s="74"/>
      <c r="D18" s="10">
        <v>185000</v>
      </c>
      <c r="E18" s="58"/>
      <c r="F18" s="59"/>
      <c r="G18" s="11"/>
      <c r="H18" s="11"/>
    </row>
    <row r="19" spans="1:8" ht="26.25" customHeight="1">
      <c r="A19" s="17" t="s">
        <v>18</v>
      </c>
      <c r="B19" s="62"/>
      <c r="C19" s="63"/>
      <c r="D19" s="10"/>
      <c r="E19" s="58"/>
      <c r="F19" s="59"/>
      <c r="G19" s="11"/>
      <c r="H19" s="11"/>
    </row>
    <row r="20" spans="1:8" s="25" customFormat="1" ht="30" customHeight="1">
      <c r="A20" s="50" t="s">
        <v>9</v>
      </c>
      <c r="B20" s="50"/>
      <c r="C20" s="50"/>
      <c r="D20" s="28">
        <f>SUM(D17:D19)</f>
        <v>2457900</v>
      </c>
      <c r="E20" s="75">
        <f>K12-D20</f>
        <v>1000</v>
      </c>
      <c r="F20" s="76"/>
      <c r="G20" s="28" t="s">
        <v>56</v>
      </c>
      <c r="H20" s="29"/>
    </row>
    <row r="21" ht="15" customHeight="1"/>
    <row r="22" ht="15" customHeight="1">
      <c r="A22" s="18" t="s">
        <v>23</v>
      </c>
    </row>
    <row r="23" spans="1:13" s="25" customFormat="1" ht="19.5" customHeight="1">
      <c r="A23" s="26" t="s">
        <v>21</v>
      </c>
      <c r="B23" s="50" t="s">
        <v>7</v>
      </c>
      <c r="C23" s="50"/>
      <c r="D23" s="50" t="s">
        <v>1</v>
      </c>
      <c r="E23" s="50"/>
      <c r="F23" s="69" t="s">
        <v>27</v>
      </c>
      <c r="G23" s="69"/>
      <c r="H23" s="69"/>
      <c r="I23" s="50" t="s">
        <v>17</v>
      </c>
      <c r="J23" s="50"/>
      <c r="K23" s="50" t="s">
        <v>6</v>
      </c>
      <c r="L23" s="50"/>
      <c r="M23" s="50"/>
    </row>
    <row r="24" spans="1:13" ht="45.75" customHeight="1">
      <c r="A24" s="34" t="s">
        <v>37</v>
      </c>
      <c r="B24" s="77" t="s">
        <v>55</v>
      </c>
      <c r="C24" s="47"/>
      <c r="D24" s="78" t="s">
        <v>49</v>
      </c>
      <c r="E24" s="38"/>
      <c r="F24" s="48" t="s">
        <v>30</v>
      </c>
      <c r="G24" s="48"/>
      <c r="H24" s="48"/>
      <c r="I24" s="49" t="s">
        <v>65</v>
      </c>
      <c r="J24" s="49"/>
      <c r="K24" s="39"/>
      <c r="L24" s="39"/>
      <c r="M24" s="39"/>
    </row>
    <row r="25" spans="1:13" ht="29.25" customHeight="1">
      <c r="A25" s="5" t="s">
        <v>41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workbookViewId="0" topLeftCell="A1">
      <selection activeCell="G22" sqref="G22"/>
    </sheetView>
  </sheetViews>
  <sheetFormatPr defaultColWidth="8.88671875" defaultRowHeight="13.5"/>
  <cols>
    <col min="1" max="1" width="11.21484375" style="0" customWidth="1"/>
    <col min="2" max="2" width="10.88671875" style="0" customWidth="1"/>
    <col min="3" max="3" width="11.4453125" style="0" customWidth="1"/>
    <col min="4" max="4" width="12.10546875" style="0" customWidth="1"/>
    <col min="7" max="7" width="11.4453125" style="0" customWidth="1"/>
    <col min="9" max="9" width="11.3359375" style="0" customWidth="1"/>
    <col min="10" max="10" width="11.4453125" style="0" customWidth="1"/>
    <col min="11" max="11" width="12.4453125" style="0" customWidth="1"/>
  </cols>
  <sheetData>
    <row r="1" spans="1:14" s="1" customFormat="1" ht="30" customHeight="1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72</v>
      </c>
      <c r="B3" s="3"/>
    </row>
    <row r="4" spans="1:2" ht="15" customHeight="1">
      <c r="A4" s="2" t="s">
        <v>71</v>
      </c>
      <c r="B4" s="3"/>
    </row>
    <row r="5" ht="15" customHeight="1"/>
    <row r="6" ht="15" customHeight="1">
      <c r="A6" s="3" t="s">
        <v>66</v>
      </c>
    </row>
    <row r="7" spans="1:13" s="25" customFormat="1" ht="15" customHeight="1">
      <c r="A7" s="50" t="s">
        <v>39</v>
      </c>
      <c r="B7" s="50" t="s">
        <v>26</v>
      </c>
      <c r="C7" s="50"/>
      <c r="D7" s="50"/>
      <c r="E7" s="50"/>
      <c r="F7" s="50"/>
      <c r="G7" s="50"/>
      <c r="H7" s="50"/>
      <c r="I7" s="50" t="s">
        <v>38</v>
      </c>
      <c r="J7" s="50"/>
      <c r="K7" s="50"/>
      <c r="L7" s="50" t="s">
        <v>5</v>
      </c>
      <c r="M7" s="50" t="s">
        <v>6</v>
      </c>
    </row>
    <row r="8" spans="1:13" s="25" customFormat="1" ht="15" customHeight="1">
      <c r="A8" s="50"/>
      <c r="B8" s="50" t="s">
        <v>24</v>
      </c>
      <c r="C8" s="50"/>
      <c r="D8" s="50"/>
      <c r="E8" s="50" t="s">
        <v>4</v>
      </c>
      <c r="F8" s="50"/>
      <c r="G8" s="50"/>
      <c r="H8" s="50" t="s">
        <v>43</v>
      </c>
      <c r="I8" s="50" t="s">
        <v>24</v>
      </c>
      <c r="J8" s="50" t="s">
        <v>4</v>
      </c>
      <c r="K8" s="50" t="s">
        <v>10</v>
      </c>
      <c r="L8" s="50"/>
      <c r="M8" s="50"/>
    </row>
    <row r="9" spans="1:13" s="25" customFormat="1" ht="15" customHeight="1">
      <c r="A9" s="50"/>
      <c r="B9" s="31" t="s">
        <v>36</v>
      </c>
      <c r="C9" s="31" t="s">
        <v>40</v>
      </c>
      <c r="D9" s="31" t="s">
        <v>35</v>
      </c>
      <c r="E9" s="31" t="s">
        <v>36</v>
      </c>
      <c r="F9" s="31" t="s">
        <v>40</v>
      </c>
      <c r="G9" s="31" t="s">
        <v>35</v>
      </c>
      <c r="H9" s="50"/>
      <c r="I9" s="50"/>
      <c r="J9" s="50"/>
      <c r="K9" s="50"/>
      <c r="L9" s="50"/>
      <c r="M9" s="50"/>
    </row>
    <row r="10" spans="1:13" ht="30" customHeight="1">
      <c r="A10" s="5" t="s">
        <v>14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12</v>
      </c>
      <c r="B11" s="10"/>
      <c r="C11" s="10"/>
      <c r="D11" s="8">
        <f>B11*C11</f>
        <v>0</v>
      </c>
      <c r="E11" s="10"/>
      <c r="F11" s="8"/>
      <c r="G11" s="11"/>
      <c r="H11" s="11"/>
      <c r="I11" s="32"/>
      <c r="J11" s="11"/>
      <c r="K11" s="32"/>
      <c r="L11" s="11"/>
      <c r="M11" s="11"/>
    </row>
    <row r="12" spans="1:13" s="4" customFormat="1" ht="30" customHeight="1">
      <c r="A12" s="12" t="s">
        <v>9</v>
      </c>
      <c r="B12" s="13"/>
      <c r="C12" s="13"/>
      <c r="D12" s="13">
        <f>SUM(D10:D11)</f>
        <v>0</v>
      </c>
      <c r="E12" s="14"/>
      <c r="F12" s="14"/>
      <c r="G12" s="14">
        <f>SUM(G10:G11)</f>
        <v>0</v>
      </c>
      <c r="H12" s="13">
        <f>SUM(H10:H11)</f>
        <v>0</v>
      </c>
      <c r="I12" s="13"/>
      <c r="J12" s="13">
        <f>SUM(J10:J11)</f>
        <v>0</v>
      </c>
      <c r="K12" s="13">
        <f>SUM(K10:K11)</f>
        <v>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13</v>
      </c>
    </row>
    <row r="15" spans="1:8" s="27" customFormat="1" ht="15" customHeight="1">
      <c r="A15" s="50" t="s">
        <v>3</v>
      </c>
      <c r="B15" s="50"/>
      <c r="C15" s="50"/>
      <c r="D15" s="50"/>
      <c r="E15" s="70" t="s">
        <v>67</v>
      </c>
      <c r="F15" s="70"/>
      <c r="G15" s="70"/>
      <c r="H15" s="50" t="s">
        <v>42</v>
      </c>
    </row>
    <row r="16" spans="1:8" s="27" customFormat="1" ht="15" customHeight="1">
      <c r="A16" s="50" t="s">
        <v>15</v>
      </c>
      <c r="B16" s="50"/>
      <c r="C16" s="50"/>
      <c r="D16" s="31" t="s">
        <v>11</v>
      </c>
      <c r="E16" s="71" t="s">
        <v>68</v>
      </c>
      <c r="F16" s="72"/>
      <c r="G16" s="31" t="s">
        <v>8</v>
      </c>
      <c r="H16" s="50"/>
    </row>
    <row r="17" spans="1:8" ht="44.25" customHeight="1">
      <c r="A17" s="16" t="s">
        <v>2</v>
      </c>
      <c r="B17" s="62"/>
      <c r="C17" s="63"/>
      <c r="D17" s="10"/>
      <c r="E17" s="60"/>
      <c r="F17" s="61"/>
      <c r="G17" s="9"/>
      <c r="H17" s="11"/>
    </row>
    <row r="18" spans="1:8" ht="28.5" customHeight="1">
      <c r="A18" s="17" t="s">
        <v>20</v>
      </c>
      <c r="B18" s="73"/>
      <c r="C18" s="74"/>
      <c r="D18" s="10"/>
      <c r="E18" s="58"/>
      <c r="F18" s="59"/>
      <c r="G18" s="11"/>
      <c r="H18" s="11"/>
    </row>
    <row r="19" spans="1:8" ht="28.5" customHeight="1">
      <c r="A19" s="17" t="s">
        <v>18</v>
      </c>
      <c r="B19" s="62"/>
      <c r="C19" s="63"/>
      <c r="D19" s="10"/>
      <c r="E19" s="58"/>
      <c r="F19" s="59"/>
      <c r="G19" s="11"/>
      <c r="H19" s="11"/>
    </row>
    <row r="20" spans="1:8" s="25" customFormat="1" ht="30" customHeight="1">
      <c r="A20" s="50" t="s">
        <v>9</v>
      </c>
      <c r="B20" s="50"/>
      <c r="C20" s="50"/>
      <c r="D20" s="28">
        <f>SUM(D17:D19)</f>
        <v>0</v>
      </c>
      <c r="E20" s="75"/>
      <c r="F20" s="76"/>
      <c r="G20" s="28" t="s">
        <v>56</v>
      </c>
      <c r="H20" s="29"/>
    </row>
    <row r="21" ht="15" customHeight="1"/>
    <row r="22" ht="15" customHeight="1">
      <c r="A22" s="18" t="s">
        <v>23</v>
      </c>
    </row>
    <row r="23" spans="1:13" s="25" customFormat="1" ht="19.5" customHeight="1">
      <c r="A23" s="31" t="s">
        <v>21</v>
      </c>
      <c r="B23" s="50" t="s">
        <v>7</v>
      </c>
      <c r="C23" s="50"/>
      <c r="D23" s="50" t="s">
        <v>1</v>
      </c>
      <c r="E23" s="50"/>
      <c r="F23" s="69" t="s">
        <v>27</v>
      </c>
      <c r="G23" s="69"/>
      <c r="H23" s="69"/>
      <c r="I23" s="50" t="s">
        <v>17</v>
      </c>
      <c r="J23" s="50"/>
      <c r="K23" s="50" t="s">
        <v>6</v>
      </c>
      <c r="L23" s="50"/>
      <c r="M23" s="50"/>
    </row>
    <row r="24" spans="1:13" ht="49.5" customHeight="1">
      <c r="A24" s="34" t="s">
        <v>37</v>
      </c>
      <c r="B24" s="46"/>
      <c r="C24" s="47"/>
      <c r="D24" s="37"/>
      <c r="E24" s="38"/>
      <c r="F24" s="48"/>
      <c r="G24" s="48"/>
      <c r="H24" s="48"/>
      <c r="I24" s="49" t="s">
        <v>65</v>
      </c>
      <c r="J24" s="49"/>
      <c r="K24" s="39"/>
      <c r="L24" s="39"/>
      <c r="M24" s="39"/>
    </row>
    <row r="25" spans="1:13" ht="49.5" customHeight="1">
      <c r="A25" s="5" t="s">
        <v>41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  <mergeCell ref="K24:M24"/>
    <mergeCell ref="A20:C20"/>
    <mergeCell ref="E20:F20"/>
    <mergeCell ref="B23:C23"/>
    <mergeCell ref="D23:E23"/>
    <mergeCell ref="F23:H23"/>
    <mergeCell ref="I23:J23"/>
    <mergeCell ref="B17:C17"/>
    <mergeCell ref="E17:F17"/>
    <mergeCell ref="B18:C18"/>
    <mergeCell ref="E18:F18"/>
    <mergeCell ref="B19:C19"/>
    <mergeCell ref="E19:F19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75" workbookViewId="0" topLeftCell="A1">
      <selection activeCell="E19" sqref="E19:F19"/>
    </sheetView>
  </sheetViews>
  <sheetFormatPr defaultColWidth="8.88671875" defaultRowHeight="13.5"/>
  <cols>
    <col min="2" max="3" width="10.88671875" style="0" customWidth="1"/>
    <col min="4" max="4" width="14.99609375" style="0" customWidth="1"/>
    <col min="7" max="7" width="15.3359375" style="0" customWidth="1"/>
    <col min="9" max="9" width="12.3359375" style="0" customWidth="1"/>
    <col min="10" max="10" width="10.4453125" style="0" customWidth="1"/>
    <col min="11" max="11" width="13.3359375" style="0" customWidth="1"/>
  </cols>
  <sheetData>
    <row r="1" spans="1:14" s="1" customFormat="1" ht="30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ht="15" customHeight="1"/>
    <row r="3" spans="1:2" ht="15" customHeight="1">
      <c r="A3" s="2" t="s">
        <v>25</v>
      </c>
      <c r="B3" s="3" t="s">
        <v>53</v>
      </c>
    </row>
    <row r="4" spans="1:2" ht="15" customHeight="1">
      <c r="A4" s="2" t="s">
        <v>29</v>
      </c>
      <c r="B4" s="3" t="s">
        <v>74</v>
      </c>
    </row>
    <row r="5" ht="15" customHeight="1"/>
    <row r="6" ht="15" customHeight="1">
      <c r="A6" s="3" t="s">
        <v>66</v>
      </c>
    </row>
    <row r="7" spans="1:13" s="25" customFormat="1" ht="15" customHeight="1">
      <c r="A7" s="50" t="s">
        <v>39</v>
      </c>
      <c r="B7" s="50" t="s">
        <v>26</v>
      </c>
      <c r="C7" s="50"/>
      <c r="D7" s="50"/>
      <c r="E7" s="50"/>
      <c r="F7" s="50"/>
      <c r="G7" s="50"/>
      <c r="H7" s="50"/>
      <c r="I7" s="50" t="s">
        <v>38</v>
      </c>
      <c r="J7" s="50"/>
      <c r="K7" s="50"/>
      <c r="L7" s="50" t="s">
        <v>5</v>
      </c>
      <c r="M7" s="50" t="s">
        <v>6</v>
      </c>
    </row>
    <row r="8" spans="1:13" s="25" customFormat="1" ht="15" customHeight="1">
      <c r="A8" s="50"/>
      <c r="B8" s="50" t="s">
        <v>24</v>
      </c>
      <c r="C8" s="50"/>
      <c r="D8" s="50"/>
      <c r="E8" s="50" t="s">
        <v>4</v>
      </c>
      <c r="F8" s="50"/>
      <c r="G8" s="50"/>
      <c r="H8" s="50" t="s">
        <v>43</v>
      </c>
      <c r="I8" s="50" t="s">
        <v>24</v>
      </c>
      <c r="J8" s="50" t="s">
        <v>4</v>
      </c>
      <c r="K8" s="50" t="s">
        <v>10</v>
      </c>
      <c r="L8" s="50"/>
      <c r="M8" s="50"/>
    </row>
    <row r="9" spans="1:13" s="25" customFormat="1" ht="15" customHeight="1">
      <c r="A9" s="50"/>
      <c r="B9" s="26" t="s">
        <v>36</v>
      </c>
      <c r="C9" s="33" t="s">
        <v>40</v>
      </c>
      <c r="D9" s="33" t="s">
        <v>35</v>
      </c>
      <c r="E9" s="33" t="s">
        <v>36</v>
      </c>
      <c r="F9" s="33" t="s">
        <v>40</v>
      </c>
      <c r="G9" s="33" t="s">
        <v>35</v>
      </c>
      <c r="H9" s="50"/>
      <c r="I9" s="50"/>
      <c r="J9" s="50"/>
      <c r="K9" s="50"/>
      <c r="L9" s="50"/>
      <c r="M9" s="50"/>
    </row>
    <row r="10" spans="1:13" ht="30" customHeight="1">
      <c r="A10" s="80" t="s">
        <v>14</v>
      </c>
      <c r="B10" s="6">
        <v>10</v>
      </c>
      <c r="C10" s="6">
        <v>12600</v>
      </c>
      <c r="D10" s="7">
        <f>B10*C10</f>
        <v>126000</v>
      </c>
      <c r="E10" s="8"/>
      <c r="F10" s="8"/>
      <c r="G10" s="8">
        <f>E10*F10</f>
        <v>0</v>
      </c>
      <c r="H10" s="9"/>
      <c r="I10" s="10">
        <v>126000</v>
      </c>
      <c r="J10" s="10"/>
      <c r="K10" s="9">
        <f>SUM(I10:J10)</f>
        <v>126000</v>
      </c>
      <c r="L10" s="9">
        <v>0</v>
      </c>
      <c r="M10" s="11"/>
    </row>
    <row r="11" spans="1:13" ht="30" customHeight="1">
      <c r="A11" s="80"/>
      <c r="B11" s="6">
        <v>3</v>
      </c>
      <c r="C11" s="6">
        <v>4000</v>
      </c>
      <c r="D11" s="7">
        <v>12000</v>
      </c>
      <c r="E11" s="8"/>
      <c r="F11" s="8"/>
      <c r="G11" s="8"/>
      <c r="H11" s="9"/>
      <c r="I11" s="10">
        <v>12000</v>
      </c>
      <c r="J11" s="10"/>
      <c r="K11" s="9">
        <v>12000</v>
      </c>
      <c r="L11" s="9"/>
      <c r="M11" s="11"/>
    </row>
    <row r="12" spans="1:13" ht="30" customHeight="1">
      <c r="A12" s="5" t="s">
        <v>12</v>
      </c>
      <c r="B12" s="10">
        <v>175</v>
      </c>
      <c r="C12" s="10">
        <v>20600</v>
      </c>
      <c r="D12" s="8">
        <f>B12*C12</f>
        <v>3605000</v>
      </c>
      <c r="E12" s="10"/>
      <c r="F12" s="8"/>
      <c r="G12" s="11"/>
      <c r="H12" s="11"/>
      <c r="I12" s="32">
        <v>3605000</v>
      </c>
      <c r="J12" s="11"/>
      <c r="K12" s="32">
        <v>3605000</v>
      </c>
      <c r="L12" s="11"/>
      <c r="M12" s="11"/>
    </row>
    <row r="13" spans="1:13" s="4" customFormat="1" ht="30" customHeight="1">
      <c r="A13" s="12" t="s">
        <v>9</v>
      </c>
      <c r="B13" s="13">
        <f>SUM(B10:B12)</f>
        <v>188</v>
      </c>
      <c r="C13" s="13"/>
      <c r="D13" s="13">
        <f>SUM(D10:D12)</f>
        <v>3743000</v>
      </c>
      <c r="E13" s="14"/>
      <c r="F13" s="14"/>
      <c r="G13" s="14">
        <f>SUM(G10:G12)</f>
        <v>0</v>
      </c>
      <c r="H13" s="13">
        <f>SUM(H10:H12)</f>
        <v>0</v>
      </c>
      <c r="I13" s="13">
        <f>SUM(I10:I12)</f>
        <v>3743000</v>
      </c>
      <c r="J13" s="13">
        <f>SUM(J10:J12)</f>
        <v>0</v>
      </c>
      <c r="K13" s="13"/>
      <c r="L13" s="13">
        <f>SUM(L10:L12)</f>
        <v>0</v>
      </c>
      <c r="M13" s="15"/>
    </row>
    <row r="14" ht="15" customHeight="1">
      <c r="B14" s="3"/>
    </row>
    <row r="15" ht="15" customHeight="1">
      <c r="A15" s="3" t="s">
        <v>13</v>
      </c>
    </row>
    <row r="16" spans="1:8" s="27" customFormat="1" ht="15" customHeight="1">
      <c r="A16" s="50" t="s">
        <v>3</v>
      </c>
      <c r="B16" s="50"/>
      <c r="C16" s="50"/>
      <c r="D16" s="50"/>
      <c r="E16" s="70" t="s">
        <v>67</v>
      </c>
      <c r="F16" s="70"/>
      <c r="G16" s="70"/>
      <c r="H16" s="50" t="s">
        <v>42</v>
      </c>
    </row>
    <row r="17" spans="1:8" s="27" customFormat="1" ht="15" customHeight="1">
      <c r="A17" s="50" t="s">
        <v>15</v>
      </c>
      <c r="B17" s="50"/>
      <c r="C17" s="50"/>
      <c r="D17" s="33" t="s">
        <v>11</v>
      </c>
      <c r="E17" s="71" t="s">
        <v>68</v>
      </c>
      <c r="F17" s="72"/>
      <c r="G17" s="33" t="s">
        <v>8</v>
      </c>
      <c r="H17" s="50"/>
    </row>
    <row r="18" spans="1:8" ht="44.25" customHeight="1">
      <c r="A18" s="16" t="s">
        <v>2</v>
      </c>
      <c r="B18" s="62" t="s">
        <v>50</v>
      </c>
      <c r="C18" s="63"/>
      <c r="D18" s="10">
        <v>2331000</v>
      </c>
      <c r="E18" s="60"/>
      <c r="F18" s="61"/>
      <c r="G18" s="9"/>
      <c r="H18" s="11"/>
    </row>
    <row r="19" spans="1:8" ht="69.75" customHeight="1">
      <c r="A19" s="17" t="s">
        <v>20</v>
      </c>
      <c r="B19" s="81" t="s">
        <v>33</v>
      </c>
      <c r="C19" s="74"/>
      <c r="D19" s="10">
        <v>1412000</v>
      </c>
      <c r="E19" s="58"/>
      <c r="F19" s="59"/>
      <c r="G19" s="11"/>
      <c r="H19" s="11"/>
    </row>
    <row r="20" spans="1:8" ht="49.5" customHeight="1">
      <c r="A20" s="17" t="s">
        <v>18</v>
      </c>
      <c r="B20" s="62"/>
      <c r="C20" s="63"/>
      <c r="D20" s="10"/>
      <c r="E20" s="58"/>
      <c r="F20" s="59"/>
      <c r="G20" s="11"/>
      <c r="H20" s="11"/>
    </row>
    <row r="21" spans="1:8" s="25" customFormat="1" ht="30" customHeight="1">
      <c r="A21" s="50" t="s">
        <v>9</v>
      </c>
      <c r="B21" s="50"/>
      <c r="C21" s="50"/>
      <c r="D21" s="28">
        <f>SUM(D18:D20)</f>
        <v>3743000</v>
      </c>
      <c r="E21" s="75">
        <f>K13-D21</f>
        <v>-3743000</v>
      </c>
      <c r="F21" s="76"/>
      <c r="G21" s="28" t="s">
        <v>56</v>
      </c>
      <c r="H21" s="29"/>
    </row>
    <row r="22" ht="15" customHeight="1"/>
    <row r="23" ht="15" customHeight="1">
      <c r="A23" s="18" t="s">
        <v>23</v>
      </c>
    </row>
    <row r="24" spans="1:13" s="25" customFormat="1" ht="19.5" customHeight="1">
      <c r="A24" s="26" t="s">
        <v>21</v>
      </c>
      <c r="B24" s="50" t="s">
        <v>7</v>
      </c>
      <c r="C24" s="50"/>
      <c r="D24" s="50" t="s">
        <v>1</v>
      </c>
      <c r="E24" s="50"/>
      <c r="F24" s="69" t="s">
        <v>27</v>
      </c>
      <c r="G24" s="69"/>
      <c r="H24" s="69"/>
      <c r="I24" s="50" t="s">
        <v>17</v>
      </c>
      <c r="J24" s="50"/>
      <c r="K24" s="50" t="s">
        <v>6</v>
      </c>
      <c r="L24" s="50"/>
      <c r="M24" s="50"/>
    </row>
    <row r="25" spans="1:13" ht="45.75" customHeight="1">
      <c r="A25" s="34" t="s">
        <v>37</v>
      </c>
      <c r="B25" s="46" t="s">
        <v>55</v>
      </c>
      <c r="C25" s="47"/>
      <c r="D25" s="82" t="s">
        <v>73</v>
      </c>
      <c r="E25" s="38"/>
      <c r="F25" s="48" t="s">
        <v>34</v>
      </c>
      <c r="G25" s="48"/>
      <c r="H25" s="48"/>
      <c r="I25" s="49" t="s">
        <v>65</v>
      </c>
      <c r="J25" s="49"/>
      <c r="K25" s="39"/>
      <c r="L25" s="39"/>
      <c r="M25" s="39"/>
    </row>
    <row r="26" spans="1:13" ht="29.25" customHeight="1">
      <c r="A26" s="5" t="s">
        <v>41</v>
      </c>
      <c r="B26" s="35"/>
      <c r="C26" s="36"/>
      <c r="D26" s="37"/>
      <c r="E26" s="38"/>
      <c r="F26" s="39"/>
      <c r="G26" s="39"/>
      <c r="H26" s="39"/>
      <c r="I26" s="40"/>
      <c r="J26" s="40"/>
      <c r="K26" s="41"/>
      <c r="L26" s="42"/>
      <c r="M26" s="43"/>
    </row>
    <row r="27" ht="30" customHeight="1"/>
    <row r="28" ht="30" customHeight="1"/>
  </sheetData>
  <sheetProtection/>
  <mergeCells count="41">
    <mergeCell ref="A21:C21"/>
    <mergeCell ref="E21:F21"/>
    <mergeCell ref="B18:C18"/>
    <mergeCell ref="E18:F18"/>
    <mergeCell ref="B19:C19"/>
    <mergeCell ref="E19:F19"/>
    <mergeCell ref="B20:C20"/>
    <mergeCell ref="E20:F20"/>
    <mergeCell ref="J8:J9"/>
    <mergeCell ref="K8:K9"/>
    <mergeCell ref="A16:D16"/>
    <mergeCell ref="E16:G16"/>
    <mergeCell ref="H16:H17"/>
    <mergeCell ref="A17:C17"/>
    <mergeCell ref="E17:F17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A10:A11"/>
    <mergeCell ref="K25:M25"/>
    <mergeCell ref="B24:C24"/>
    <mergeCell ref="D24:E24"/>
    <mergeCell ref="F24:H24"/>
    <mergeCell ref="I24:J24"/>
    <mergeCell ref="B26:C26"/>
    <mergeCell ref="D26:E26"/>
    <mergeCell ref="F26:H26"/>
    <mergeCell ref="I26:J26"/>
    <mergeCell ref="K26:M26"/>
    <mergeCell ref="K24:M24"/>
    <mergeCell ref="B25:C25"/>
    <mergeCell ref="D25:E25"/>
    <mergeCell ref="F25:H25"/>
    <mergeCell ref="I25:J2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